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ANUAL 2018\CUENTA PUBLICA ANUAL 2018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H9" i="6" s="1"/>
  <c r="E10" i="6"/>
  <c r="H10" i="6" s="1"/>
  <c r="E11" i="6"/>
  <c r="H11" i="6" s="1"/>
  <c r="E12" i="6"/>
  <c r="H12" i="6" s="1"/>
  <c r="H70" i="6"/>
  <c r="H67" i="6"/>
  <c r="H63" i="6"/>
  <c r="H61" i="6"/>
  <c r="H59" i="6"/>
  <c r="H56" i="6"/>
  <c r="H36" i="6"/>
  <c r="H29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E68" i="6"/>
  <c r="H68" i="6" s="1"/>
  <c r="E67" i="6"/>
  <c r="E66" i="6"/>
  <c r="H66" i="6" s="1"/>
  <c r="E64" i="6"/>
  <c r="H64" i="6" s="1"/>
  <c r="E63" i="6"/>
  <c r="E62" i="6"/>
  <c r="H62" i="6" s="1"/>
  <c r="E61" i="6"/>
  <c r="E60" i="6"/>
  <c r="H60" i="6" s="1"/>
  <c r="E59" i="6"/>
  <c r="E58" i="6"/>
  <c r="H58" i="6" s="1"/>
  <c r="E56" i="6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E35" i="6"/>
  <c r="H35" i="6" s="1"/>
  <c r="E34" i="6"/>
  <c r="H34" i="6" s="1"/>
  <c r="E32" i="6"/>
  <c r="H32" i="6" s="1"/>
  <c r="E31" i="6"/>
  <c r="H31" i="6" s="1"/>
  <c r="E30" i="6"/>
  <c r="H30" i="6" s="1"/>
  <c r="E29" i="6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C57" i="6"/>
  <c r="C53" i="6"/>
  <c r="C43" i="6"/>
  <c r="C33" i="6"/>
  <c r="C23" i="6"/>
  <c r="C13" i="6"/>
  <c r="C5" i="6"/>
  <c r="E53" i="6" l="1"/>
  <c r="H53" i="6" s="1"/>
  <c r="E69" i="6"/>
  <c r="H69" i="6" s="1"/>
  <c r="H65" i="6"/>
  <c r="E57" i="6"/>
  <c r="H57" i="6" s="1"/>
  <c r="E43" i="6"/>
  <c r="H43" i="6" s="1"/>
  <c r="E33" i="6"/>
  <c r="H33" i="6" s="1"/>
  <c r="E23" i="6"/>
  <c r="H23" i="6" s="1"/>
  <c r="F77" i="6"/>
  <c r="E13" i="6"/>
  <c r="H13" i="6" s="1"/>
  <c r="C77" i="6"/>
  <c r="G77" i="6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<sst xmlns="http://schemas.openxmlformats.org/spreadsheetml/2006/main" count="88" uniqueCount="88">
  <si>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</si>
  <si>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</si>
  <si>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</si>
  <si>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</si>
  <si>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</si>
  <si>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</si>
  <si>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</si>
  <si>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</si>
  <si>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</si>
  <si>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</si>
  <si>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</si>
  <si>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</si>
  <si>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</si>
  <si>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</si>
  <si>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</si>
  <si>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</si>
  <si>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</si>
  <si>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</si>
  <si>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</si>
  <si>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</si>
  <si>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</si>
  <si>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</si>
  <si>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</si>
  <si>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</si>
  <si>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</si>
  <si>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</si>
  <si>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</si>
  <si>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</si>
  <si>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</si>
  <si>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</si>
  <si>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</si>
  <si>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</si>
  <si>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</si>
  <si>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</si>
  <si>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</si>
  <si>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</si>
  <si>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</si>
  <si>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</si>
  <si>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</si>
  <si>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</si>
  <si>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</si>
  <si>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</si>
  <si>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</si>
  <si>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</si>
  <si>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</si>
  <si>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</si>
  <si>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</si>
  <si>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</si>
  <si>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</si>
  <si>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</si>
  <si>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</si>
  <si>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</si>
  <si>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</si>
  <si>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</si>
  <si>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</si>
  <si>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</si>
  <si>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</si>
  <si>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</si>
  <si>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</si>
  <si>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</si>
  <si>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</si>
  <si>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</si>
  <si>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</si>
  <si>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</si>
  <si>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</si>
  <si>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</si>
  <si>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</si>
  <si>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</si>
  <si>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</si>
  <si>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</si>
  <si>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</si>
  <si>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</si>
  <si>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</si>
  <si>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</si>
  <si>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</si>
  <si>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</si>
  <si>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</si>
  <si>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</si>
  <si>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</si>
  <si>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</si>
  <si>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</si>
  <si>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</si>
  <si>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</si>
  <si>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C.P. HUMBERTO RAZO ARTEAGA</t>
  </si>
  <si>
    <t>TESORERO MUNICIPAL</t>
  </si>
  <si>
    <t>DIRECTORA DE FINANZAS</t>
  </si>
  <si>
    <t>MUNICIPIO DE SALAMANCA, GUANAJUATO.
ESTADO ANALÍTICO DEL EJERCICIO DEL PRESUPUESTO DE EGRESOS
Clasificación por Objeto del Gasto (Capítulo y Concepto)
Del 1 de Enero al 31 de Diciembre del 2018</t>
  </si>
  <si>
    <t>LIC  y MF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</si>
</sst>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0" borderId="0" xfId="8" applyFont="1" applyFill="1" applyBorder="1" applyAlignment="1" applyProtection="1">
      <alignment horizontal="center" vertical="top" wrapText="1"/>
      <protection locked="0"/>
    </xf>
    <xf numFmtId="0" fontId="8" fillId="0" borderId="0" xfId="7" applyFont="1" applyFill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9" fillId="0" borderId="0" xfId="7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workbookViewId="0">
      <selection activeCell="A2" sqref="A2:B4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5" width="19.1640625" style="1" customWidth="1"/>
    <col min="6" max="6" width="19.6640625" style="1" customWidth="1"/>
    <col min="7" max="8" width="18.33203125" style="1" customWidth="1"/>
    <col min="9" max="16384" width="12" style="1"/>
  </cols>
  <sheetData>
    <row r="1" spans="1:8" ht="50.1" customHeight="1" x14ac:dyDescent="0.2">
      <c r="A1" s="17" t="s">
        <v>86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334612890.31</v>
      </c>
      <c r="D5" s="9">
        <f>SUM(D6:D12)</f>
        <v>-71290515.370000005</v>
      </c>
      <c r="E5" s="9">
        <f>C5+D5</f>
        <v>263322374.94</v>
      </c>
      <c r="F5" s="9">
        <f>SUM(F6:F12)</f>
        <v>263253831.65000004</v>
      </c>
      <c r="G5" s="9">
        <f>SUM(G6:G12)</f>
        <v>254520580.30999997</v>
      </c>
      <c r="H5" s="9">
        <f>E5-F5</f>
        <v>68543.289999961853</v>
      </c>
    </row>
    <row r="6" spans="1:8" x14ac:dyDescent="0.2">
      <c r="A6" s="14">
        <v>1100</v>
      </c>
      <c r="B6" s="6" t="s">
        <v>25</v>
      </c>
      <c r="C6" s="10">
        <v>197339433.75</v>
      </c>
      <c r="D6" s="10">
        <v>-55978625.840000004</v>
      </c>
      <c r="E6" s="10">
        <f t="shared" ref="E6:E69" si="0">C6+D6</f>
        <v>141360807.91</v>
      </c>
      <c r="F6" s="10">
        <v>141353360.99000001</v>
      </c>
      <c r="G6" s="10">
        <v>135794763.22999999</v>
      </c>
      <c r="H6" s="10">
        <f t="shared" ref="H6:H69" si="1">E6-F6</f>
        <v>7446.919999986887</v>
      </c>
    </row>
    <row r="7" spans="1:8" x14ac:dyDescent="0.2">
      <c r="A7" s="14">
        <v>1200</v>
      </c>
      <c r="B7" s="6" t="s">
        <v>26</v>
      </c>
      <c r="C7" s="10">
        <v>5076097.3</v>
      </c>
      <c r="D7" s="10">
        <v>-2742975.49</v>
      </c>
      <c r="E7" s="10">
        <f t="shared" si="0"/>
        <v>2333121.8099999996</v>
      </c>
      <c r="F7" s="10">
        <v>2333121.81</v>
      </c>
      <c r="G7" s="10">
        <v>2226504.3199999998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37157003.18</v>
      </c>
      <c r="D8" s="10">
        <v>5567496.75</v>
      </c>
      <c r="E8" s="10">
        <f t="shared" si="0"/>
        <v>42724499.93</v>
      </c>
      <c r="F8" s="10">
        <v>42678925.869999997</v>
      </c>
      <c r="G8" s="10">
        <v>42532001.859999999</v>
      </c>
      <c r="H8" s="10">
        <f t="shared" si="1"/>
        <v>45574.060000002384</v>
      </c>
    </row>
    <row r="9" spans="1:8" x14ac:dyDescent="0.2">
      <c r="A9" s="14">
        <v>1400</v>
      </c>
      <c r="B9" s="6" t="s">
        <v>1</v>
      </c>
      <c r="C9" s="10">
        <v>65465191.060000002</v>
      </c>
      <c r="D9" s="10">
        <v>-22659717.390000001</v>
      </c>
      <c r="E9" s="10">
        <f t="shared" si="0"/>
        <v>42805473.670000002</v>
      </c>
      <c r="F9" s="10">
        <v>42805473.670000002</v>
      </c>
      <c r="G9" s="10">
        <v>40526315.799999997</v>
      </c>
      <c r="H9" s="10">
        <f t="shared" si="1"/>
        <v>0</v>
      </c>
    </row>
    <row r="10" spans="1:8" x14ac:dyDescent="0.2">
      <c r="A10" s="14">
        <v>1500</v>
      </c>
      <c r="B10" s="6" t="s">
        <v>28</v>
      </c>
      <c r="C10" s="10">
        <v>28255165.02</v>
      </c>
      <c r="D10" s="10">
        <v>5843306.5999999996</v>
      </c>
      <c r="E10" s="10">
        <f t="shared" si="0"/>
        <v>34098471.619999997</v>
      </c>
      <c r="F10" s="10">
        <v>34082949.310000002</v>
      </c>
      <c r="G10" s="10">
        <v>33440995.100000001</v>
      </c>
      <c r="H10" s="10">
        <f t="shared" si="1"/>
        <v>15522.309999994934</v>
      </c>
    </row>
    <row r="11" spans="1:8" x14ac:dyDescent="0.2">
      <c r="A11" s="14">
        <v>1600</v>
      </c>
      <c r="B11" s="6" t="s">
        <v>2</v>
      </c>
      <c r="C11" s="10">
        <v>1310000</v>
      </c>
      <c r="D11" s="10">
        <v>-1310000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10000</v>
      </c>
      <c r="D12" s="10">
        <v>-10000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32688880.5</v>
      </c>
      <c r="D13" s="10">
        <f>SUM(D14:D22)</f>
        <v>20706802.850000001</v>
      </c>
      <c r="E13" s="10">
        <f t="shared" si="0"/>
        <v>53395683.350000001</v>
      </c>
      <c r="F13" s="10">
        <f>SUM(F14:F22)</f>
        <v>50409085.680000007</v>
      </c>
      <c r="G13" s="10">
        <f>SUM(G14:G22)</f>
        <v>3564011.28</v>
      </c>
      <c r="H13" s="10">
        <f t="shared" si="1"/>
        <v>2986597.6699999943</v>
      </c>
    </row>
    <row r="14" spans="1:8" x14ac:dyDescent="0.2">
      <c r="A14" s="14">
        <v>2100</v>
      </c>
      <c r="B14" s="6" t="s">
        <v>30</v>
      </c>
      <c r="C14" s="10">
        <v>4287700</v>
      </c>
      <c r="D14" s="10">
        <v>3534667.66</v>
      </c>
      <c r="E14" s="10">
        <f t="shared" si="0"/>
        <v>7822367.6600000001</v>
      </c>
      <c r="F14" s="10">
        <v>7538915.7999999998</v>
      </c>
      <c r="G14" s="10">
        <v>251042.92</v>
      </c>
      <c r="H14" s="10">
        <f t="shared" si="1"/>
        <v>283451.86000000034</v>
      </c>
    </row>
    <row r="15" spans="1:8" x14ac:dyDescent="0.2">
      <c r="A15" s="14">
        <v>2200</v>
      </c>
      <c r="B15" s="6" t="s">
        <v>31</v>
      </c>
      <c r="C15" s="10">
        <v>153500</v>
      </c>
      <c r="D15" s="10">
        <v>1587558.62</v>
      </c>
      <c r="E15" s="10">
        <f t="shared" si="0"/>
        <v>1741058.62</v>
      </c>
      <c r="F15" s="10">
        <v>1626499.5</v>
      </c>
      <c r="G15" s="10">
        <v>222262.98</v>
      </c>
      <c r="H15" s="10">
        <f t="shared" si="1"/>
        <v>114559.12000000011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22212.400000000001</v>
      </c>
      <c r="E16" s="10">
        <f t="shared" si="0"/>
        <v>22212.400000000001</v>
      </c>
      <c r="F16" s="10">
        <v>22212.400000000001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6921350.5</v>
      </c>
      <c r="D17" s="10">
        <v>8678797.0999999996</v>
      </c>
      <c r="E17" s="10">
        <f t="shared" si="0"/>
        <v>15600147.6</v>
      </c>
      <c r="F17" s="10">
        <v>13802559.529999999</v>
      </c>
      <c r="G17" s="10">
        <v>274722.13</v>
      </c>
      <c r="H17" s="10">
        <f t="shared" si="1"/>
        <v>1797588.0700000003</v>
      </c>
    </row>
    <row r="18" spans="1:8" x14ac:dyDescent="0.2">
      <c r="A18" s="14">
        <v>2500</v>
      </c>
      <c r="B18" s="6" t="s">
        <v>34</v>
      </c>
      <c r="C18" s="10">
        <v>248500</v>
      </c>
      <c r="D18" s="10">
        <v>795750.02</v>
      </c>
      <c r="E18" s="10">
        <f t="shared" si="0"/>
        <v>1044250.02</v>
      </c>
      <c r="F18" s="10">
        <v>681468.26</v>
      </c>
      <c r="G18" s="10">
        <v>6769.46</v>
      </c>
      <c r="H18" s="10">
        <f t="shared" si="1"/>
        <v>362781.76</v>
      </c>
    </row>
    <row r="19" spans="1:8" x14ac:dyDescent="0.2">
      <c r="A19" s="14">
        <v>2600</v>
      </c>
      <c r="B19" s="6" t="s">
        <v>35</v>
      </c>
      <c r="C19" s="10">
        <v>15500000</v>
      </c>
      <c r="D19" s="10">
        <v>551445.24</v>
      </c>
      <c r="E19" s="10">
        <f t="shared" si="0"/>
        <v>16051445.24</v>
      </c>
      <c r="F19" s="10">
        <v>15926926.52</v>
      </c>
      <c r="G19" s="10">
        <v>411043.69</v>
      </c>
      <c r="H19" s="10">
        <f t="shared" si="1"/>
        <v>124518.72000000067</v>
      </c>
    </row>
    <row r="20" spans="1:8" x14ac:dyDescent="0.2">
      <c r="A20" s="14">
        <v>2700</v>
      </c>
      <c r="B20" s="6" t="s">
        <v>36</v>
      </c>
      <c r="C20" s="10">
        <v>4417380</v>
      </c>
      <c r="D20" s="10">
        <v>-133450.82</v>
      </c>
      <c r="E20" s="10">
        <f t="shared" si="0"/>
        <v>4283929.18</v>
      </c>
      <c r="F20" s="10">
        <v>4192082.38</v>
      </c>
      <c r="G20" s="10">
        <v>2306468.4900000002</v>
      </c>
      <c r="H20" s="10">
        <f t="shared" si="1"/>
        <v>91846.799999999814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1160450</v>
      </c>
      <c r="D22" s="10">
        <v>5669822.6299999999</v>
      </c>
      <c r="E22" s="10">
        <f t="shared" si="0"/>
        <v>6830272.6299999999</v>
      </c>
      <c r="F22" s="10">
        <v>6618421.29</v>
      </c>
      <c r="G22" s="10">
        <v>91701.61</v>
      </c>
      <c r="H22" s="10">
        <f t="shared" si="1"/>
        <v>211851.33999999985</v>
      </c>
    </row>
    <row r="23" spans="1:8" x14ac:dyDescent="0.2">
      <c r="A23" s="13" t="s">
        <v>18</v>
      </c>
      <c r="B23" s="2"/>
      <c r="C23" s="10">
        <f>SUM(C24:C32)</f>
        <v>202327729.75999999</v>
      </c>
      <c r="D23" s="10">
        <f>SUM(D24:D32)</f>
        <v>43240457.769999988</v>
      </c>
      <c r="E23" s="10">
        <f t="shared" si="0"/>
        <v>245568187.52999997</v>
      </c>
      <c r="F23" s="10">
        <f>SUM(F24:F32)</f>
        <v>226531067.52000004</v>
      </c>
      <c r="G23" s="10">
        <f>SUM(G24:G32)</f>
        <v>53550333.38000001</v>
      </c>
      <c r="H23" s="10">
        <f t="shared" si="1"/>
        <v>19037120.009999931</v>
      </c>
    </row>
    <row r="24" spans="1:8" x14ac:dyDescent="0.2">
      <c r="A24" s="14">
        <v>3100</v>
      </c>
      <c r="B24" s="6" t="s">
        <v>39</v>
      </c>
      <c r="C24" s="10">
        <v>9076000</v>
      </c>
      <c r="D24" s="10">
        <v>2194564.2400000002</v>
      </c>
      <c r="E24" s="10">
        <f t="shared" si="0"/>
        <v>11270564.24</v>
      </c>
      <c r="F24" s="10">
        <v>11270564.24</v>
      </c>
      <c r="G24" s="10">
        <v>347330.05</v>
      </c>
      <c r="H24" s="10">
        <f t="shared" si="1"/>
        <v>0</v>
      </c>
    </row>
    <row r="25" spans="1:8" x14ac:dyDescent="0.2">
      <c r="A25" s="14">
        <v>3200</v>
      </c>
      <c r="B25" s="6" t="s">
        <v>40</v>
      </c>
      <c r="C25" s="10">
        <v>29397557.289999999</v>
      </c>
      <c r="D25" s="10">
        <v>5126431.54</v>
      </c>
      <c r="E25" s="10">
        <f t="shared" si="0"/>
        <v>34523988.829999998</v>
      </c>
      <c r="F25" s="10">
        <v>33923185.340000004</v>
      </c>
      <c r="G25" s="10">
        <v>19899177.48</v>
      </c>
      <c r="H25" s="10">
        <f t="shared" si="1"/>
        <v>600803.48999999464</v>
      </c>
    </row>
    <row r="26" spans="1:8" x14ac:dyDescent="0.2">
      <c r="A26" s="14">
        <v>3300</v>
      </c>
      <c r="B26" s="6" t="s">
        <v>41</v>
      </c>
      <c r="C26" s="10">
        <v>26137500</v>
      </c>
      <c r="D26" s="10">
        <v>44052357.009999998</v>
      </c>
      <c r="E26" s="10">
        <f t="shared" si="0"/>
        <v>70189857.00999999</v>
      </c>
      <c r="F26" s="10">
        <v>57464989.939999998</v>
      </c>
      <c r="G26" s="10">
        <v>12537019.92</v>
      </c>
      <c r="H26" s="10">
        <f t="shared" si="1"/>
        <v>12724867.069999993</v>
      </c>
    </row>
    <row r="27" spans="1:8" x14ac:dyDescent="0.2">
      <c r="A27" s="14">
        <v>3400</v>
      </c>
      <c r="B27" s="6" t="s">
        <v>42</v>
      </c>
      <c r="C27" s="10">
        <v>2610000</v>
      </c>
      <c r="D27" s="10">
        <v>1639033.72</v>
      </c>
      <c r="E27" s="10">
        <f t="shared" si="0"/>
        <v>4249033.72</v>
      </c>
      <c r="F27" s="10">
        <v>4192129.15</v>
      </c>
      <c r="G27" s="10">
        <v>642505.85</v>
      </c>
      <c r="H27" s="10">
        <f t="shared" si="1"/>
        <v>56904.569999999832</v>
      </c>
    </row>
    <row r="28" spans="1:8" x14ac:dyDescent="0.2">
      <c r="A28" s="14">
        <v>3500</v>
      </c>
      <c r="B28" s="6" t="s">
        <v>43</v>
      </c>
      <c r="C28" s="10">
        <v>24340836</v>
      </c>
      <c r="D28" s="10">
        <v>2183230.29</v>
      </c>
      <c r="E28" s="10">
        <f t="shared" si="0"/>
        <v>26524066.289999999</v>
      </c>
      <c r="F28" s="10">
        <v>24969359.809999999</v>
      </c>
      <c r="G28" s="10">
        <v>1401335.05</v>
      </c>
      <c r="H28" s="10">
        <f t="shared" si="1"/>
        <v>1554706.4800000004</v>
      </c>
    </row>
    <row r="29" spans="1:8" x14ac:dyDescent="0.2">
      <c r="A29" s="14">
        <v>3600</v>
      </c>
      <c r="B29" s="6" t="s">
        <v>44</v>
      </c>
      <c r="C29" s="10">
        <v>10900000</v>
      </c>
      <c r="D29" s="10">
        <v>15450915.800000001</v>
      </c>
      <c r="E29" s="10">
        <f t="shared" si="0"/>
        <v>26350915.800000001</v>
      </c>
      <c r="F29" s="10">
        <v>23590347.27</v>
      </c>
      <c r="G29" s="10">
        <v>3774898.4</v>
      </c>
      <c r="H29" s="10">
        <f t="shared" si="1"/>
        <v>2760568.5300000012</v>
      </c>
    </row>
    <row r="30" spans="1:8" x14ac:dyDescent="0.2">
      <c r="A30" s="14">
        <v>3700</v>
      </c>
      <c r="B30" s="6" t="s">
        <v>45</v>
      </c>
      <c r="C30" s="10">
        <v>600663.24</v>
      </c>
      <c r="D30" s="10">
        <v>-346058.68</v>
      </c>
      <c r="E30" s="10">
        <f t="shared" si="0"/>
        <v>254604.56</v>
      </c>
      <c r="F30" s="10">
        <v>248970.56</v>
      </c>
      <c r="G30" s="10">
        <v>201513.77</v>
      </c>
      <c r="H30" s="10">
        <f t="shared" si="1"/>
        <v>5634</v>
      </c>
    </row>
    <row r="31" spans="1:8" x14ac:dyDescent="0.2">
      <c r="A31" s="14">
        <v>3800</v>
      </c>
      <c r="B31" s="6" t="s">
        <v>46</v>
      </c>
      <c r="C31" s="10">
        <v>2181000</v>
      </c>
      <c r="D31" s="10">
        <v>12348039.75</v>
      </c>
      <c r="E31" s="10">
        <f t="shared" si="0"/>
        <v>14529039.75</v>
      </c>
      <c r="F31" s="10">
        <v>14087787.720000001</v>
      </c>
      <c r="G31" s="10">
        <v>1959486.56</v>
      </c>
      <c r="H31" s="10">
        <f t="shared" si="1"/>
        <v>441252.02999999933</v>
      </c>
    </row>
    <row r="32" spans="1:8" x14ac:dyDescent="0.2">
      <c r="A32" s="14">
        <v>3900</v>
      </c>
      <c r="B32" s="6" t="s">
        <v>0</v>
      </c>
      <c r="C32" s="10">
        <v>97084173.230000004</v>
      </c>
      <c r="D32" s="10">
        <v>-39408055.899999999</v>
      </c>
      <c r="E32" s="10">
        <f t="shared" si="0"/>
        <v>57676117.330000006</v>
      </c>
      <c r="F32" s="10">
        <v>56783733.490000002</v>
      </c>
      <c r="G32" s="10">
        <v>12787066.300000001</v>
      </c>
      <c r="H32" s="10">
        <f t="shared" si="1"/>
        <v>892383.84000000358</v>
      </c>
    </row>
    <row r="33" spans="1:8" x14ac:dyDescent="0.2">
      <c r="A33" s="13" t="s">
        <v>19</v>
      </c>
      <c r="B33" s="2"/>
      <c r="C33" s="10">
        <f>SUM(C34:C42)</f>
        <v>44576890</v>
      </c>
      <c r="D33" s="10">
        <f>SUM(D34:D42)</f>
        <v>40663588.25</v>
      </c>
      <c r="E33" s="10">
        <f t="shared" si="0"/>
        <v>85240478.25</v>
      </c>
      <c r="F33" s="10">
        <f>SUM(F34:F42)</f>
        <v>78041743.049999997</v>
      </c>
      <c r="G33" s="10">
        <f>SUM(G34:G42)</f>
        <v>22682744.120000001</v>
      </c>
      <c r="H33" s="10">
        <f t="shared" si="1"/>
        <v>7198735.200000003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25000000</v>
      </c>
      <c r="D35" s="10">
        <v>1797500</v>
      </c>
      <c r="E35" s="10">
        <f t="shared" si="0"/>
        <v>26797500</v>
      </c>
      <c r="F35" s="10">
        <v>26797500</v>
      </c>
      <c r="G35" s="10">
        <v>1610000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5000000</v>
      </c>
      <c r="D36" s="10">
        <v>1283319.8899999999</v>
      </c>
      <c r="E36" s="10">
        <f t="shared" si="0"/>
        <v>6283319.8899999997</v>
      </c>
      <c r="F36" s="10">
        <v>4676145.1900000004</v>
      </c>
      <c r="G36" s="10">
        <v>860679.21</v>
      </c>
      <c r="H36" s="10">
        <f t="shared" si="1"/>
        <v>1607174.6999999993</v>
      </c>
    </row>
    <row r="37" spans="1:8" x14ac:dyDescent="0.2">
      <c r="A37" s="14">
        <v>4400</v>
      </c>
      <c r="B37" s="6" t="s">
        <v>50</v>
      </c>
      <c r="C37" s="10">
        <v>14576890</v>
      </c>
      <c r="D37" s="10">
        <v>37582768.359999999</v>
      </c>
      <c r="E37" s="10">
        <f t="shared" si="0"/>
        <v>52159658.359999999</v>
      </c>
      <c r="F37" s="10">
        <v>46568097.859999999</v>
      </c>
      <c r="G37" s="10">
        <v>20212064.91</v>
      </c>
      <c r="H37" s="10">
        <f t="shared" si="1"/>
        <v>5591560.5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7780900</v>
      </c>
      <c r="D43" s="10">
        <f>SUM(D44:D52)</f>
        <v>28741577.59</v>
      </c>
      <c r="E43" s="10">
        <f t="shared" si="0"/>
        <v>36522477.590000004</v>
      </c>
      <c r="F43" s="10">
        <f>SUM(F44:F52)</f>
        <v>35405719.68</v>
      </c>
      <c r="G43" s="10">
        <f>SUM(G44:G52)</f>
        <v>30490055.32</v>
      </c>
      <c r="H43" s="10">
        <f t="shared" si="1"/>
        <v>1116757.9100000039</v>
      </c>
    </row>
    <row r="44" spans="1:8" x14ac:dyDescent="0.2">
      <c r="A44" s="14">
        <v>5100</v>
      </c>
      <c r="B44" s="6" t="s">
        <v>54</v>
      </c>
      <c r="C44" s="10">
        <v>1973400</v>
      </c>
      <c r="D44" s="10">
        <v>737850.98</v>
      </c>
      <c r="E44" s="10">
        <f t="shared" si="0"/>
        <v>2711250.98</v>
      </c>
      <c r="F44" s="10">
        <v>1652493.07</v>
      </c>
      <c r="G44" s="10">
        <v>22000</v>
      </c>
      <c r="H44" s="10">
        <f t="shared" si="1"/>
        <v>1058757.9099999999</v>
      </c>
    </row>
    <row r="45" spans="1:8" x14ac:dyDescent="0.2">
      <c r="A45" s="14">
        <v>5200</v>
      </c>
      <c r="B45" s="6" t="s">
        <v>55</v>
      </c>
      <c r="C45" s="10">
        <v>35000</v>
      </c>
      <c r="D45" s="10">
        <v>459859.93</v>
      </c>
      <c r="E45" s="10">
        <f t="shared" si="0"/>
        <v>494859.93</v>
      </c>
      <c r="F45" s="10">
        <v>494859.93</v>
      </c>
      <c r="G45" s="10">
        <v>0</v>
      </c>
      <c r="H45" s="10">
        <f t="shared" si="1"/>
        <v>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2400000</v>
      </c>
      <c r="D47" s="10">
        <v>885233.32</v>
      </c>
      <c r="E47" s="10">
        <f t="shared" si="0"/>
        <v>3285233.32</v>
      </c>
      <c r="F47" s="10">
        <v>3285233.32</v>
      </c>
      <c r="G47" s="10">
        <v>2770233.32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422500</v>
      </c>
      <c r="D49" s="10">
        <v>284611.36</v>
      </c>
      <c r="E49" s="10">
        <f t="shared" si="0"/>
        <v>707111.36</v>
      </c>
      <c r="F49" s="10">
        <v>649111.36</v>
      </c>
      <c r="G49" s="10">
        <v>0</v>
      </c>
      <c r="H49" s="10">
        <f t="shared" si="1"/>
        <v>58000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2000000</v>
      </c>
      <c r="D51" s="10">
        <v>25199022</v>
      </c>
      <c r="E51" s="10">
        <f t="shared" si="0"/>
        <v>27199022</v>
      </c>
      <c r="F51" s="10">
        <v>27199022</v>
      </c>
      <c r="G51" s="10">
        <v>27199022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950000</v>
      </c>
      <c r="D52" s="10">
        <v>1175000</v>
      </c>
      <c r="E52" s="10">
        <f t="shared" si="0"/>
        <v>2125000</v>
      </c>
      <c r="F52" s="10">
        <v>2125000</v>
      </c>
      <c r="G52" s="10">
        <v>498800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69592462.530000001</v>
      </c>
      <c r="D53" s="10">
        <f>SUM(D54:D56)</f>
        <v>440899842.99000001</v>
      </c>
      <c r="E53" s="10">
        <f t="shared" si="0"/>
        <v>510492305.51999998</v>
      </c>
      <c r="F53" s="10">
        <f>SUM(F54:F56)</f>
        <v>404084359.06</v>
      </c>
      <c r="G53" s="10">
        <f>SUM(G54:G56)</f>
        <v>318801052.43000001</v>
      </c>
      <c r="H53" s="10">
        <f t="shared" si="1"/>
        <v>106407946.45999998</v>
      </c>
    </row>
    <row r="54" spans="1:8" x14ac:dyDescent="0.2">
      <c r="A54" s="14">
        <v>6100</v>
      </c>
      <c r="B54" s="6" t="s">
        <v>63</v>
      </c>
      <c r="C54" s="10">
        <v>69592462.530000001</v>
      </c>
      <c r="D54" s="10">
        <v>440899842.99000001</v>
      </c>
      <c r="E54" s="10">
        <f t="shared" si="0"/>
        <v>510492305.51999998</v>
      </c>
      <c r="F54" s="10">
        <v>404084359.06</v>
      </c>
      <c r="G54" s="10">
        <v>318801052.43000001</v>
      </c>
      <c r="H54" s="10">
        <f t="shared" si="1"/>
        <v>106407946.45999998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38755755.200000003</v>
      </c>
      <c r="D57" s="10">
        <f>SUM(D58:D64)</f>
        <v>-15167533.6</v>
      </c>
      <c r="E57" s="10">
        <f t="shared" si="0"/>
        <v>23588221.600000001</v>
      </c>
      <c r="F57" s="10">
        <f>SUM(F58:F64)</f>
        <v>0</v>
      </c>
      <c r="G57" s="10">
        <f>SUM(G58:G64)</f>
        <v>0</v>
      </c>
      <c r="H57" s="10">
        <f t="shared" si="1"/>
        <v>23588221.600000001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38755755.200000003</v>
      </c>
      <c r="D64" s="10">
        <v>-15167533.6</v>
      </c>
      <c r="E64" s="10">
        <f t="shared" si="0"/>
        <v>23588221.600000001</v>
      </c>
      <c r="F64" s="10">
        <v>0</v>
      </c>
      <c r="G64" s="10">
        <v>0</v>
      </c>
      <c r="H64" s="10">
        <f t="shared" si="1"/>
        <v>23588221.600000001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29661328.84</v>
      </c>
      <c r="E65" s="10">
        <f t="shared" si="0"/>
        <v>29661328.84</v>
      </c>
      <c r="F65" s="10">
        <f>SUM(F66:F68)</f>
        <v>29661328.84</v>
      </c>
      <c r="G65" s="10">
        <f>SUM(G66:G68)</f>
        <v>29661328.84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29661328.84</v>
      </c>
      <c r="E68" s="10">
        <f t="shared" si="0"/>
        <v>29661328.84</v>
      </c>
      <c r="F68" s="10">
        <v>29661328.84</v>
      </c>
      <c r="G68" s="10">
        <v>29661328.84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24057470.030000001</v>
      </c>
      <c r="D69" s="10">
        <f>SUM(D70:D76)</f>
        <v>274373.49</v>
      </c>
      <c r="E69" s="10">
        <f t="shared" si="0"/>
        <v>24331843.52</v>
      </c>
      <c r="F69" s="10">
        <f>SUM(F70:F76)</f>
        <v>24331843.52</v>
      </c>
      <c r="G69" s="10">
        <f>SUM(G70:G76)</f>
        <v>24331843.52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12800205.710000001</v>
      </c>
      <c r="D70" s="10">
        <v>245185.15</v>
      </c>
      <c r="E70" s="10">
        <f t="shared" ref="E70:E76" si="2">C70+D70</f>
        <v>13045390.860000001</v>
      </c>
      <c r="F70" s="10">
        <v>13045390.859999999</v>
      </c>
      <c r="G70" s="10">
        <v>13045390.859999999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11257264.32</v>
      </c>
      <c r="D71" s="10">
        <v>29188.34</v>
      </c>
      <c r="E71" s="10">
        <f t="shared" si="2"/>
        <v>11286452.66</v>
      </c>
      <c r="F71" s="10">
        <v>11286452.66</v>
      </c>
      <c r="G71" s="10">
        <v>11286452.66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754392978.32999992</v>
      </c>
      <c r="D77" s="12">
        <f t="shared" si="4"/>
        <v>517729922.80999994</v>
      </c>
      <c r="E77" s="12">
        <f t="shared" si="4"/>
        <v>1272122901.1399996</v>
      </c>
      <c r="F77" s="12">
        <f t="shared" si="4"/>
        <v>1111718979</v>
      </c>
      <c r="G77" s="12">
        <f t="shared" si="4"/>
        <v>737601949.19999993</v>
      </c>
      <c r="H77" s="12">
        <f t="shared" si="4"/>
        <v>160403922.13999987</v>
      </c>
    </row>
    <row r="84" spans="2:6" x14ac:dyDescent="0.2">
      <c r="B84" s="15" t="s">
        <v>83</v>
      </c>
      <c r="D84" s="16"/>
      <c r="E84" s="28" t="s">
        <v>87</v>
      </c>
      <c r="F84" s="28"/>
    </row>
    <row r="85" spans="2:6" x14ac:dyDescent="0.2">
      <c r="B85" s="15" t="s">
        <v>84</v>
      </c>
      <c r="E85" s="28" t="s">
        <v>85</v>
      </c>
      <c r="F85" s="28"/>
    </row>
  </sheetData>
  <sheetProtection formatCells="0" formatColumns="0" formatRows="0" autoFilter="0"/>
  <mergeCells count="6">
    <mergeCell ref="A1:H1"/>
    <mergeCell ref="C2:G2"/>
    <mergeCell ref="H2:H3"/>
    <mergeCell ref="A2:B4"/>
    <mergeCell ref="E85:F85"/>
    <mergeCell ref="E84:F8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2019-03-01T20:04:06Z</cp:lastPrinted>
  <dcterms:created xsi:type="dcterms:W3CDTF">2014-02-10T03:37:14Z</dcterms:created>
  <dcterms:modified xsi:type="dcterms:W3CDTF">2019-04-14T00:23:01Z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